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El ADN de Power Query\Mis ajustes\Capitulo 6\Ficheros Originales\"/>
    </mc:Choice>
  </mc:AlternateContent>
  <xr:revisionPtr revIDLastSave="0" documentId="13_ncr:1_{6B014DDF-523E-4BE4-9226-E10020B83DE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rígen" sheetId="1" state="veryHidden" r:id="rId1"/>
    <sheet name="IPV" sheetId="4" r:id="rId2"/>
    <sheet name="Hoja1" sheetId="3" state="hidden" r:id="rId3"/>
  </sheets>
  <externalReferences>
    <externalReference r:id="rId4"/>
  </externalReferences>
  <definedNames>
    <definedName name="DynamicRange">OFFSET([1]DynamicRange!$A$5,0,0,COUNTA([1]DynamicRange!$A:$A),6)</definedName>
    <definedName name="unpivotone" localSheetId="1">IPV!$B$2:$H$13</definedName>
    <definedName name="unpivotone">Orígen!$A$2:$H$18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C13" i="4"/>
  <c r="G11" i="4" l="1"/>
  <c r="H11" i="4" s="1"/>
  <c r="D11" i="4"/>
  <c r="E11" i="4" s="1"/>
  <c r="G9" i="4"/>
  <c r="H9" i="4" s="1"/>
  <c r="D9" i="4"/>
  <c r="E9" i="4" s="1"/>
  <c r="G8" i="4"/>
  <c r="H8" i="4" s="1"/>
  <c r="D8" i="4"/>
  <c r="E8" i="4" s="1"/>
  <c r="G6" i="4"/>
  <c r="H6" i="4" s="1"/>
  <c r="D6" i="4"/>
  <c r="E6" i="4" s="1"/>
  <c r="G12" i="4"/>
  <c r="D12" i="4"/>
  <c r="G10" i="4"/>
  <c r="H10" i="4" s="1"/>
  <c r="D10" i="4"/>
  <c r="E10" i="4" s="1"/>
  <c r="G4" i="4"/>
  <c r="D4" i="4"/>
  <c r="G7" i="4"/>
  <c r="H7" i="4" s="1"/>
  <c r="D7" i="4"/>
  <c r="G5" i="4"/>
  <c r="H5" i="4" s="1"/>
  <c r="D5" i="4"/>
  <c r="E5" i="4" s="1"/>
  <c r="F17" i="1"/>
  <c r="F18" i="1" s="1"/>
  <c r="C17" i="1"/>
  <c r="C18" i="1" s="1"/>
  <c r="H14" i="1"/>
  <c r="H16" i="1"/>
  <c r="G13" i="1"/>
  <c r="H13" i="1" s="1"/>
  <c r="G14" i="1"/>
  <c r="G15" i="1"/>
  <c r="H15" i="1" s="1"/>
  <c r="G16" i="1"/>
  <c r="G12" i="1"/>
  <c r="D13" i="1"/>
  <c r="E13" i="1" s="1"/>
  <c r="D14" i="1"/>
  <c r="E14" i="1" s="1"/>
  <c r="D15" i="1"/>
  <c r="E15" i="1" s="1"/>
  <c r="D16" i="1"/>
  <c r="E16" i="1" s="1"/>
  <c r="D12" i="1"/>
  <c r="D17" i="1" s="1"/>
  <c r="H5" i="1"/>
  <c r="F9" i="1"/>
  <c r="G6" i="1"/>
  <c r="H6" i="1" s="1"/>
  <c r="G7" i="1"/>
  <c r="H7" i="1" s="1"/>
  <c r="G8" i="1"/>
  <c r="H8" i="1" s="1"/>
  <c r="G5" i="1"/>
  <c r="C9" i="1"/>
  <c r="D8" i="1"/>
  <c r="E8" i="1" s="1"/>
  <c r="D6" i="1"/>
  <c r="E6" i="1" s="1"/>
  <c r="D7" i="1"/>
  <c r="E7" i="1" s="1"/>
  <c r="D5" i="1"/>
  <c r="E5" i="1" s="1"/>
  <c r="G17" i="1" l="1"/>
  <c r="E4" i="4"/>
  <c r="D13" i="4"/>
  <c r="H4" i="4"/>
  <c r="G13" i="4"/>
  <c r="D18" i="1"/>
  <c r="E12" i="1"/>
  <c r="E17" i="1" s="1"/>
  <c r="H12" i="1"/>
  <c r="H17" i="1" s="1"/>
  <c r="H18" i="1" s="1"/>
  <c r="H12" i="4"/>
  <c r="E9" i="1"/>
  <c r="E7" i="4"/>
  <c r="E12" i="4"/>
  <c r="G9" i="1"/>
  <c r="G18" i="1" s="1"/>
  <c r="D9" i="1"/>
  <c r="H9" i="1"/>
  <c r="E13" i="4" l="1"/>
  <c r="E18" i="1"/>
  <c r="H1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unpivotone" description="Conexión a la consulta 'unpivotone' en el libro." type="5" refreshedVersion="0" background="1">
    <dbPr connection="Provider=Microsoft.Mashup.OleDb.1;Data Source=$Workbook$;Location=unpivotone;Extended Properties=&quot;&quot;" command="SELECT * FROM [unpivotone]"/>
  </connection>
</connections>
</file>

<file path=xl/sharedStrings.xml><?xml version="1.0" encoding="utf-8"?>
<sst xmlns="http://schemas.openxmlformats.org/spreadsheetml/2006/main" count="76" uniqueCount="43">
  <si>
    <t>Actual</t>
  </si>
  <si>
    <t>Budget</t>
  </si>
  <si>
    <t>Variance ($)</t>
  </si>
  <si>
    <t>Colombia</t>
  </si>
  <si>
    <t>Chile</t>
  </si>
  <si>
    <t>Jumbo</t>
  </si>
  <si>
    <t>Argentna</t>
  </si>
  <si>
    <t>Ecuador</t>
  </si>
  <si>
    <t>Paraguay</t>
  </si>
  <si>
    <t>Salemma</t>
  </si>
  <si>
    <t>Uruguay</t>
  </si>
  <si>
    <t>Venezuela</t>
  </si>
  <si>
    <t>Brasil</t>
  </si>
  <si>
    <t xml:space="preserve">Makro </t>
  </si>
  <si>
    <t>Perú</t>
  </si>
  <si>
    <t>Éxito</t>
  </si>
  <si>
    <t>Coto</t>
  </si>
  <si>
    <t>HYPER market</t>
  </si>
  <si>
    <t>Disco</t>
  </si>
  <si>
    <t>Unicasa</t>
  </si>
  <si>
    <t>Tottus</t>
  </si>
  <si>
    <t>Olímpica</t>
  </si>
  <si>
    <t>Vea</t>
  </si>
  <si>
    <t>Megamaxi</t>
  </si>
  <si>
    <t>Ta-Ta</t>
  </si>
  <si>
    <t>Makro</t>
  </si>
  <si>
    <t>Wong</t>
  </si>
  <si>
    <t>Franco</t>
  </si>
  <si>
    <t>El Comerio</t>
  </si>
  <si>
    <t>Ingreso</t>
  </si>
  <si>
    <t>Presupuesto</t>
  </si>
  <si>
    <t>Diferencia</t>
  </si>
  <si>
    <t>Ingresos</t>
  </si>
  <si>
    <t>Variación</t>
  </si>
  <si>
    <t>Enero</t>
  </si>
  <si>
    <t>Febrero</t>
  </si>
  <si>
    <t>Alta Población</t>
  </si>
  <si>
    <t>Total Alta Población</t>
  </si>
  <si>
    <t>Argentina</t>
  </si>
  <si>
    <t>Baja Población</t>
  </si>
  <si>
    <t>Total Bajao Población</t>
  </si>
  <si>
    <t>TOTAL ABSOLUTO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</si>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</sst>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;[Red]\-&quot;$&quot;#,##0"/>
    <numFmt numFmtId="165" formatCode="_(* #,##0.00_);_(* \(#,##0.00\);_(* &quot;-&quot;??_);_(@_)"/>
    <numFmt numFmtId="166" formatCode="\$#,##0.00;\-\$#,##0.00;\$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165" fontId="3" fillId="0" borderId="0" xfId="1" applyFont="1"/>
    <xf numFmtId="165" fontId="3" fillId="0" borderId="6" xfId="1" applyFont="1" applyBorder="1"/>
    <xf numFmtId="165" fontId="3" fillId="0" borderId="2" xfId="1" applyFont="1" applyBorder="1"/>
    <xf numFmtId="165" fontId="3" fillId="0" borderId="4" xfId="1" applyFont="1" applyBorder="1"/>
    <xf numFmtId="43" fontId="3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qTraining\Workshop\Example%20Files\Import%20basic%20data\Talking%20to%20Excel%20-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Table"/>
      <sheetName val="NamedRange"/>
      <sheetName val="DynamicRange"/>
      <sheetName val="FromCSV"/>
      <sheetName val="FromTable"/>
      <sheetName val="FromNamedRange"/>
      <sheetName val="FromDynamicRange"/>
    </sheetNames>
    <sheetDataSet>
      <sheetData sheetId="0"/>
      <sheetData sheetId="1"/>
      <sheetData sheetId="2"/>
      <sheetData sheetId="3">
        <row r="1">
          <cell r="A1" t="str">
            <v>Fred's Pet Store</v>
          </cell>
        </row>
        <row r="2">
          <cell r="A2" t="str">
            <v>Sales Listing For Month of:</v>
          </cell>
        </row>
        <row r="3">
          <cell r="A3">
            <v>41820</v>
          </cell>
        </row>
        <row r="5">
          <cell r="A5" t="str">
            <v>Date</v>
          </cell>
        </row>
        <row r="6">
          <cell r="A6">
            <v>41816</v>
          </cell>
        </row>
        <row r="7">
          <cell r="A7">
            <v>41816</v>
          </cell>
        </row>
        <row r="8">
          <cell r="A8">
            <v>41810</v>
          </cell>
        </row>
        <row r="9">
          <cell r="A9">
            <v>41811</v>
          </cell>
        </row>
        <row r="10">
          <cell r="A10">
            <v>41818</v>
          </cell>
        </row>
        <row r="11">
          <cell r="A11">
            <v>41804</v>
          </cell>
        </row>
        <row r="12">
          <cell r="A12">
            <v>41792</v>
          </cell>
        </row>
        <row r="13">
          <cell r="A13">
            <v>41813</v>
          </cell>
        </row>
        <row r="14">
          <cell r="A14">
            <v>41799</v>
          </cell>
        </row>
        <row r="15">
          <cell r="A15">
            <v>41802</v>
          </cell>
        </row>
        <row r="16">
          <cell r="A16">
            <v>41792</v>
          </cell>
        </row>
        <row r="17">
          <cell r="A17">
            <v>41791</v>
          </cell>
        </row>
        <row r="18">
          <cell r="A18">
            <v>41814</v>
          </cell>
        </row>
        <row r="19">
          <cell r="A19">
            <v>41795</v>
          </cell>
        </row>
        <row r="20">
          <cell r="A20">
            <v>41801</v>
          </cell>
        </row>
        <row r="21">
          <cell r="A21">
            <v>41815</v>
          </cell>
        </row>
        <row r="22">
          <cell r="A22">
            <v>41795</v>
          </cell>
        </row>
        <row r="23">
          <cell r="A23">
            <v>41815</v>
          </cell>
        </row>
        <row r="24">
          <cell r="A24">
            <v>41791</v>
          </cell>
        </row>
        <row r="25">
          <cell r="A25">
            <v>41817</v>
          </cell>
        </row>
        <row r="26">
          <cell r="A26">
            <v>41815</v>
          </cell>
        </row>
        <row r="27">
          <cell r="A27">
            <v>41814</v>
          </cell>
        </row>
        <row r="28">
          <cell r="A28">
            <v>41795</v>
          </cell>
        </row>
        <row r="29">
          <cell r="A29">
            <v>41815</v>
          </cell>
        </row>
        <row r="30">
          <cell r="A30">
            <v>41820</v>
          </cell>
        </row>
        <row r="31">
          <cell r="A31">
            <v>41800</v>
          </cell>
        </row>
        <row r="32">
          <cell r="A32">
            <v>41806</v>
          </cell>
        </row>
        <row r="33">
          <cell r="A33">
            <v>41795</v>
          </cell>
        </row>
        <row r="34">
          <cell r="A34">
            <v>41799</v>
          </cell>
        </row>
        <row r="35">
          <cell r="A35">
            <v>41808</v>
          </cell>
        </row>
        <row r="36">
          <cell r="A36">
            <v>41820</v>
          </cell>
        </row>
        <row r="37">
          <cell r="A37">
            <v>41805</v>
          </cell>
        </row>
        <row r="38">
          <cell r="A38">
            <v>41797</v>
          </cell>
        </row>
        <row r="39">
          <cell r="A39">
            <v>41808</v>
          </cell>
        </row>
        <row r="40">
          <cell r="A40">
            <v>41820</v>
          </cell>
        </row>
        <row r="41">
          <cell r="A41">
            <v>41815</v>
          </cell>
        </row>
        <row r="42">
          <cell r="A42">
            <v>41809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J20"/>
  <sheetViews>
    <sheetView showGridLines="0" workbookViewId="0">
      <selection activeCell="G17" sqref="G17"/>
    </sheetView>
  </sheetViews>
  <sheetFormatPr baseColWidth="10" defaultColWidth="8.85546875" defaultRowHeight="17.25" x14ac:dyDescent="0.35"/>
  <cols>
    <col min="1" max="1" width="21" style="1" bestFit="1" customWidth="1"/>
    <col min="2" max="2" width="24.85546875" style="1" bestFit="1" customWidth="1"/>
    <col min="3" max="8" width="11.85546875" style="1" customWidth="1"/>
    <col min="9" max="16384" width="8.85546875" style="1"/>
  </cols>
  <sheetData>
    <row r="2" spans="1:10" x14ac:dyDescent="0.35">
      <c r="C2" s="2" t="s">
        <v>34</v>
      </c>
      <c r="D2" s="3"/>
      <c r="E2" s="4"/>
      <c r="F2" s="2" t="s">
        <v>35</v>
      </c>
      <c r="G2" s="3"/>
      <c r="H2" s="4"/>
    </row>
    <row r="3" spans="1:10" x14ac:dyDescent="0.35">
      <c r="C3" s="5" t="s">
        <v>32</v>
      </c>
      <c r="D3" s="6" t="s">
        <v>30</v>
      </c>
      <c r="E3" s="7" t="s">
        <v>33</v>
      </c>
      <c r="F3" s="5" t="s">
        <v>0</v>
      </c>
      <c r="G3" s="6" t="s">
        <v>1</v>
      </c>
      <c r="H3" s="7" t="s">
        <v>2</v>
      </c>
    </row>
    <row r="4" spans="1:10" x14ac:dyDescent="0.35">
      <c r="A4" s="16" t="s">
        <v>36</v>
      </c>
      <c r="C4" s="8"/>
      <c r="E4" s="9"/>
      <c r="F4" s="8"/>
      <c r="H4" s="9"/>
    </row>
    <row r="5" spans="1:10" x14ac:dyDescent="0.35">
      <c r="B5" s="1" t="s">
        <v>12</v>
      </c>
      <c r="C5" s="15">
        <v>33260.214499999995</v>
      </c>
      <c r="D5" s="10">
        <f>C5/6</f>
        <v>5543.3690833333321</v>
      </c>
      <c r="E5" s="11">
        <f>C5-D5</f>
        <v>27716.845416666663</v>
      </c>
      <c r="F5" s="15">
        <v>27422.341499999977</v>
      </c>
      <c r="G5" s="10">
        <f>F5/7</f>
        <v>3917.4773571428536</v>
      </c>
      <c r="H5" s="11">
        <f>F5-G5</f>
        <v>23504.864142857125</v>
      </c>
      <c r="J5" s="14"/>
    </row>
    <row r="6" spans="1:10" x14ac:dyDescent="0.35">
      <c r="B6" s="1" t="s">
        <v>3</v>
      </c>
      <c r="C6" s="15">
        <v>29799.077499999999</v>
      </c>
      <c r="D6" s="10">
        <f t="shared" ref="D6:D8" si="0">C6/6</f>
        <v>4966.5129166666666</v>
      </c>
      <c r="E6" s="11">
        <f t="shared" ref="E6:E8" si="1">C6-D6</f>
        <v>24832.564583333333</v>
      </c>
      <c r="F6" s="15">
        <v>32557.099999999988</v>
      </c>
      <c r="G6" s="10">
        <f t="shared" ref="G6:G8" si="2">F6/7</f>
        <v>4651.0142857142837</v>
      </c>
      <c r="H6" s="11">
        <f t="shared" ref="H6:H8" si="3">F6-G6</f>
        <v>27906.085714285706</v>
      </c>
    </row>
    <row r="7" spans="1:10" x14ac:dyDescent="0.35">
      <c r="B7" s="1" t="s">
        <v>38</v>
      </c>
      <c r="C7" s="15">
        <v>28917.723499999993</v>
      </c>
      <c r="D7" s="10">
        <f t="shared" si="0"/>
        <v>4819.6205833333324</v>
      </c>
      <c r="E7" s="11">
        <f t="shared" si="1"/>
        <v>24098.102916666659</v>
      </c>
      <c r="F7" s="15">
        <v>27176.242499999989</v>
      </c>
      <c r="G7" s="10">
        <f t="shared" si="2"/>
        <v>3882.3203571428558</v>
      </c>
      <c r="H7" s="11">
        <f t="shared" si="3"/>
        <v>23293.922142857133</v>
      </c>
    </row>
    <row r="8" spans="1:10" x14ac:dyDescent="0.35">
      <c r="B8" s="1" t="s">
        <v>14</v>
      </c>
      <c r="C8" s="15">
        <v>39924.432000000015</v>
      </c>
      <c r="D8" s="10">
        <f t="shared" si="0"/>
        <v>6654.0720000000028</v>
      </c>
      <c r="E8" s="11">
        <f t="shared" si="1"/>
        <v>33270.360000000015</v>
      </c>
      <c r="F8" s="15">
        <v>28669.337499999976</v>
      </c>
      <c r="G8" s="10">
        <f t="shared" si="2"/>
        <v>4095.6196428571393</v>
      </c>
      <c r="H8" s="11">
        <f t="shared" si="3"/>
        <v>24573.717857142838</v>
      </c>
    </row>
    <row r="9" spans="1:10" x14ac:dyDescent="0.35">
      <c r="A9" s="16" t="s">
        <v>37</v>
      </c>
      <c r="C9" s="12">
        <f>SUM(C5:C8)</f>
        <v>131901.44750000001</v>
      </c>
      <c r="D9" s="12">
        <f t="shared" ref="D9:E9" si="4">SUM(D5:D8)</f>
        <v>21983.574583333335</v>
      </c>
      <c r="E9" s="12">
        <f t="shared" si="4"/>
        <v>109917.87291666667</v>
      </c>
      <c r="F9" s="12">
        <f>SUM(F5:F8)</f>
        <v>115825.02149999993</v>
      </c>
      <c r="G9" s="12">
        <f t="shared" ref="G9:H9" si="5">SUM(G5:G8)</f>
        <v>16546.431642857133</v>
      </c>
      <c r="H9" s="12">
        <f t="shared" si="5"/>
        <v>99278.589857142797</v>
      </c>
    </row>
    <row r="10" spans="1:10" x14ac:dyDescent="0.35">
      <c r="C10" s="8"/>
      <c r="E10" s="9"/>
      <c r="F10" s="8"/>
      <c r="H10" s="9"/>
    </row>
    <row r="11" spans="1:10" x14ac:dyDescent="0.35">
      <c r="A11" s="16" t="s">
        <v>39</v>
      </c>
      <c r="C11" s="8"/>
      <c r="E11" s="9"/>
      <c r="F11" s="8"/>
      <c r="H11" s="9"/>
    </row>
    <row r="12" spans="1:10" x14ac:dyDescent="0.35">
      <c r="B12" s="1" t="s">
        <v>11</v>
      </c>
      <c r="C12" s="15">
        <v>32036.307000000008</v>
      </c>
      <c r="D12" s="10">
        <f>C12/6</f>
        <v>5339.384500000001</v>
      </c>
      <c r="E12" s="11">
        <f>C12-D12</f>
        <v>26696.922500000008</v>
      </c>
      <c r="F12" s="15">
        <v>33409.442000000003</v>
      </c>
      <c r="G12" s="10">
        <f>F12/7</f>
        <v>4772.7774285714286</v>
      </c>
      <c r="H12" s="11">
        <f>F12-G12</f>
        <v>28636.664571428573</v>
      </c>
    </row>
    <row r="13" spans="1:10" x14ac:dyDescent="0.35">
      <c r="B13" s="1" t="s">
        <v>4</v>
      </c>
      <c r="C13" s="15">
        <v>29706.548999999985</v>
      </c>
      <c r="D13" s="10">
        <f t="shared" ref="D13:D16" si="6">C13/6</f>
        <v>4951.0914999999977</v>
      </c>
      <c r="E13" s="11">
        <f t="shared" ref="E13:E16" si="7">C13-D13</f>
        <v>24755.457499999986</v>
      </c>
      <c r="F13" s="15">
        <v>27838.171499999986</v>
      </c>
      <c r="G13" s="10">
        <f t="shared" ref="G13:G16" si="8">F13/7</f>
        <v>3976.8816428571408</v>
      </c>
      <c r="H13" s="11">
        <f t="shared" ref="H13:H16" si="9">F13-G13</f>
        <v>23861.289857142845</v>
      </c>
    </row>
    <row r="14" spans="1:10" x14ac:dyDescent="0.35">
      <c r="B14" s="1" t="s">
        <v>7</v>
      </c>
      <c r="C14" s="15">
        <v>34321.885000000009</v>
      </c>
      <c r="D14" s="10">
        <f t="shared" si="6"/>
        <v>5720.3141666666679</v>
      </c>
      <c r="E14" s="11">
        <f t="shared" si="7"/>
        <v>28601.570833333342</v>
      </c>
      <c r="F14" s="15">
        <v>34321.885000000009</v>
      </c>
      <c r="G14" s="10">
        <f t="shared" si="8"/>
        <v>4903.1264285714296</v>
      </c>
      <c r="H14" s="11">
        <f t="shared" si="9"/>
        <v>29418.758571428581</v>
      </c>
    </row>
    <row r="15" spans="1:10" x14ac:dyDescent="0.35">
      <c r="B15" s="1" t="s">
        <v>8</v>
      </c>
      <c r="C15" s="15">
        <v>32175.817500000019</v>
      </c>
      <c r="D15" s="10">
        <f t="shared" si="6"/>
        <v>5362.6362500000032</v>
      </c>
      <c r="E15" s="11">
        <f t="shared" si="7"/>
        <v>26813.181250000016</v>
      </c>
      <c r="F15" s="15">
        <v>30137.539499999995</v>
      </c>
      <c r="G15" s="10">
        <f t="shared" si="8"/>
        <v>4305.3627857142847</v>
      </c>
      <c r="H15" s="11">
        <f t="shared" si="9"/>
        <v>25832.17671428571</v>
      </c>
    </row>
    <row r="16" spans="1:10" x14ac:dyDescent="0.35">
      <c r="B16" s="1" t="s">
        <v>10</v>
      </c>
      <c r="C16" s="15">
        <v>29621.136500000001</v>
      </c>
      <c r="D16" s="10">
        <f t="shared" si="6"/>
        <v>4936.8560833333331</v>
      </c>
      <c r="E16" s="11">
        <f t="shared" si="7"/>
        <v>24684.280416666668</v>
      </c>
      <c r="F16" s="15">
        <v>27088.41450000001</v>
      </c>
      <c r="G16" s="10">
        <f t="shared" si="8"/>
        <v>3869.7735000000016</v>
      </c>
      <c r="H16" s="11">
        <f t="shared" si="9"/>
        <v>23218.641000000007</v>
      </c>
    </row>
    <row r="17" spans="1:8" x14ac:dyDescent="0.35">
      <c r="A17" s="16" t="s">
        <v>40</v>
      </c>
      <c r="C17" s="12">
        <f>SUM(C12:C16)</f>
        <v>157861.69500000004</v>
      </c>
      <c r="D17" s="12">
        <f t="shared" ref="D17:F17" si="10">SUM(D12:D16)</f>
        <v>26310.282500000001</v>
      </c>
      <c r="E17" s="12">
        <f t="shared" si="10"/>
        <v>131551.41250000003</v>
      </c>
      <c r="F17" s="12">
        <f t="shared" si="10"/>
        <v>152795.45250000001</v>
      </c>
      <c r="G17" s="12">
        <f t="shared" ref="G17" si="11">SUM(G12:G16)</f>
        <v>21827.921785714287</v>
      </c>
      <c r="H17" s="12">
        <f t="shared" ref="H17" si="12">SUM(H12:H16)</f>
        <v>130967.53071428572</v>
      </c>
    </row>
    <row r="18" spans="1:8" ht="18" thickBot="1" x14ac:dyDescent="0.4">
      <c r="A18" s="16" t="s">
        <v>41</v>
      </c>
      <c r="C18" s="13">
        <f>SUM(C17,C9)</f>
        <v>289763.14250000007</v>
      </c>
      <c r="D18" s="13">
        <f t="shared" ref="D18:H18" si="13">SUM(D17,D9)</f>
        <v>48293.857083333336</v>
      </c>
      <c r="E18" s="13">
        <f t="shared" si="13"/>
        <v>241469.28541666671</v>
      </c>
      <c r="F18" s="13">
        <f t="shared" si="13"/>
        <v>268620.47399999993</v>
      </c>
      <c r="G18" s="13">
        <f t="shared" si="13"/>
        <v>38374.353428571419</v>
      </c>
      <c r="H18" s="13">
        <f t="shared" si="13"/>
        <v>230246.1205714285</v>
      </c>
    </row>
    <row r="19" spans="1:8" ht="18" thickTop="1" x14ac:dyDescent="0.35"/>
    <row r="20" spans="1:8" x14ac:dyDescent="0.35">
      <c r="C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DC71-27C5-4E2C-8E32-268AA0053786}">
  <sheetPr codeName="Hoja2"/>
  <dimension ref="B2:J15"/>
  <sheetViews>
    <sheetView showGridLines="0" tabSelected="1" workbookViewId="0">
      <selection activeCell="D22" sqref="D22"/>
    </sheetView>
  </sheetViews>
  <sheetFormatPr baseColWidth="10" defaultColWidth="8.85546875" defaultRowHeight="17.25" x14ac:dyDescent="0.35"/>
  <cols>
    <col min="1" max="1" width="8.85546875" style="1"/>
    <col min="2" max="2" width="11.140625" style="1" customWidth="1"/>
    <col min="3" max="8" width="11.85546875" style="1" customWidth="1"/>
    <col min="9" max="16384" width="8.85546875" style="1"/>
  </cols>
  <sheetData>
    <row r="2" spans="2:10" x14ac:dyDescent="0.35">
      <c r="B2" s="20"/>
      <c r="C2" s="31" t="s">
        <v>34</v>
      </c>
      <c r="D2" s="32"/>
      <c r="E2" s="33"/>
      <c r="F2" s="31" t="s">
        <v>35</v>
      </c>
      <c r="G2" s="32"/>
      <c r="H2" s="33"/>
    </row>
    <row r="3" spans="2:10" x14ac:dyDescent="0.35">
      <c r="B3" s="20"/>
      <c r="C3" s="17" t="s">
        <v>32</v>
      </c>
      <c r="D3" s="18" t="s">
        <v>30</v>
      </c>
      <c r="E3" s="19" t="s">
        <v>33</v>
      </c>
      <c r="F3" s="17" t="s">
        <v>32</v>
      </c>
      <c r="G3" s="18" t="s">
        <v>30</v>
      </c>
      <c r="H3" s="19" t="s">
        <v>33</v>
      </c>
    </row>
    <row r="4" spans="2:10" x14ac:dyDescent="0.35">
      <c r="B4" s="21" t="s">
        <v>38</v>
      </c>
      <c r="C4" s="22">
        <v>28917.723499999993</v>
      </c>
      <c r="D4" s="23">
        <f t="shared" ref="D4:D12" si="0">C4/6</f>
        <v>4819.6205833333324</v>
      </c>
      <c r="E4" s="24">
        <f t="shared" ref="E4:E12" si="1">C4-D4</f>
        <v>24098.102916666659</v>
      </c>
      <c r="F4" s="25">
        <v>27176.242499999989</v>
      </c>
      <c r="G4" s="23">
        <f t="shared" ref="G4:G12" si="2">F4/7</f>
        <v>3882.3203571428558</v>
      </c>
      <c r="H4" s="24">
        <f t="shared" ref="H4:H12" si="3">F4-G4</f>
        <v>23293.922142857133</v>
      </c>
      <c r="J4" s="14"/>
    </row>
    <row r="5" spans="2:10" x14ac:dyDescent="0.35">
      <c r="B5" s="26" t="s">
        <v>12</v>
      </c>
      <c r="C5" s="22">
        <v>33260.214499999995</v>
      </c>
      <c r="D5" s="23">
        <f t="shared" si="0"/>
        <v>5543.3690833333321</v>
      </c>
      <c r="E5" s="24">
        <f t="shared" si="1"/>
        <v>27716.845416666663</v>
      </c>
      <c r="F5" s="25">
        <v>27422.341499999977</v>
      </c>
      <c r="G5" s="23">
        <f t="shared" si="2"/>
        <v>3917.4773571428536</v>
      </c>
      <c r="H5" s="24">
        <f t="shared" si="3"/>
        <v>23504.864142857125</v>
      </c>
    </row>
    <row r="6" spans="2:10" x14ac:dyDescent="0.35">
      <c r="B6" s="26" t="s">
        <v>4</v>
      </c>
      <c r="C6" s="22">
        <v>29706.548999999985</v>
      </c>
      <c r="D6" s="23">
        <f t="shared" si="0"/>
        <v>4951.0914999999977</v>
      </c>
      <c r="E6" s="24">
        <f t="shared" si="1"/>
        <v>24755.457499999986</v>
      </c>
      <c r="F6" s="25">
        <v>27838.171499999986</v>
      </c>
      <c r="G6" s="23">
        <f t="shared" si="2"/>
        <v>3976.8816428571408</v>
      </c>
      <c r="H6" s="24">
        <f t="shared" si="3"/>
        <v>23861.289857142845</v>
      </c>
    </row>
    <row r="7" spans="2:10" x14ac:dyDescent="0.35">
      <c r="B7" s="26" t="s">
        <v>3</v>
      </c>
      <c r="C7" s="22">
        <v>29799.077499999999</v>
      </c>
      <c r="D7" s="23">
        <f t="shared" si="0"/>
        <v>4966.5129166666666</v>
      </c>
      <c r="E7" s="24">
        <f t="shared" si="1"/>
        <v>24832.564583333333</v>
      </c>
      <c r="F7" s="25">
        <v>32557.099999999988</v>
      </c>
      <c r="G7" s="23">
        <f t="shared" si="2"/>
        <v>4651.0142857142837</v>
      </c>
      <c r="H7" s="24">
        <f t="shared" si="3"/>
        <v>27906.085714285706</v>
      </c>
    </row>
    <row r="8" spans="2:10" x14ac:dyDescent="0.35">
      <c r="B8" s="26" t="s">
        <v>7</v>
      </c>
      <c r="C8" s="22">
        <v>34321.885000000009</v>
      </c>
      <c r="D8" s="23">
        <f t="shared" si="0"/>
        <v>5720.3141666666679</v>
      </c>
      <c r="E8" s="24">
        <f t="shared" si="1"/>
        <v>28601.570833333342</v>
      </c>
      <c r="F8" s="25">
        <v>34321.885000000009</v>
      </c>
      <c r="G8" s="23">
        <f t="shared" si="2"/>
        <v>4903.1264285714296</v>
      </c>
      <c r="H8" s="24">
        <f t="shared" si="3"/>
        <v>29418.758571428581</v>
      </c>
    </row>
    <row r="9" spans="2:10" x14ac:dyDescent="0.35">
      <c r="B9" s="26" t="s">
        <v>8</v>
      </c>
      <c r="C9" s="22">
        <v>32175.817500000019</v>
      </c>
      <c r="D9" s="23">
        <f t="shared" si="0"/>
        <v>5362.6362500000032</v>
      </c>
      <c r="E9" s="24">
        <f t="shared" si="1"/>
        <v>26813.181250000016</v>
      </c>
      <c r="F9" s="25">
        <v>30137.539499999995</v>
      </c>
      <c r="G9" s="23">
        <f t="shared" si="2"/>
        <v>4305.3627857142847</v>
      </c>
      <c r="H9" s="24">
        <f t="shared" si="3"/>
        <v>25832.17671428571</v>
      </c>
    </row>
    <row r="10" spans="2:10" x14ac:dyDescent="0.35">
      <c r="B10" s="26" t="s">
        <v>14</v>
      </c>
      <c r="C10" s="22">
        <v>39924.432000000015</v>
      </c>
      <c r="D10" s="23">
        <f t="shared" si="0"/>
        <v>6654.0720000000028</v>
      </c>
      <c r="E10" s="24">
        <f t="shared" si="1"/>
        <v>33270.360000000015</v>
      </c>
      <c r="F10" s="25">
        <v>28669.337499999976</v>
      </c>
      <c r="G10" s="23">
        <f t="shared" si="2"/>
        <v>4095.6196428571393</v>
      </c>
      <c r="H10" s="24">
        <f t="shared" si="3"/>
        <v>24573.717857142838</v>
      </c>
    </row>
    <row r="11" spans="2:10" x14ac:dyDescent="0.35">
      <c r="B11" s="26" t="s">
        <v>10</v>
      </c>
      <c r="C11" s="22">
        <v>29621.136500000001</v>
      </c>
      <c r="D11" s="23">
        <f t="shared" si="0"/>
        <v>4936.8560833333331</v>
      </c>
      <c r="E11" s="24">
        <f t="shared" si="1"/>
        <v>24684.280416666668</v>
      </c>
      <c r="F11" s="25">
        <v>27088.41450000001</v>
      </c>
      <c r="G11" s="23">
        <f t="shared" si="2"/>
        <v>3869.7735000000016</v>
      </c>
      <c r="H11" s="24">
        <f t="shared" si="3"/>
        <v>23218.641000000007</v>
      </c>
    </row>
    <row r="12" spans="2:10" x14ac:dyDescent="0.35">
      <c r="B12" s="26" t="s">
        <v>11</v>
      </c>
      <c r="C12" s="27">
        <v>32036.307000000008</v>
      </c>
      <c r="D12" s="23">
        <f t="shared" si="0"/>
        <v>5339.384500000001</v>
      </c>
      <c r="E12" s="24">
        <f t="shared" si="1"/>
        <v>26696.922500000008</v>
      </c>
      <c r="F12" s="25">
        <v>33409.442000000003</v>
      </c>
      <c r="G12" s="23">
        <f t="shared" si="2"/>
        <v>4772.7774285714286</v>
      </c>
      <c r="H12" s="24">
        <f t="shared" si="3"/>
        <v>28636.664571428573</v>
      </c>
    </row>
    <row r="13" spans="2:10" x14ac:dyDescent="0.35">
      <c r="B13" s="28" t="s">
        <v>42</v>
      </c>
      <c r="C13" s="29">
        <f>SUM(C4:C12)</f>
        <v>289763.14250000002</v>
      </c>
      <c r="D13" s="29">
        <f t="shared" ref="D13:E13" si="4">SUM(D4:D12)</f>
        <v>48293.857083333336</v>
      </c>
      <c r="E13" s="29">
        <f t="shared" si="4"/>
        <v>241469.28541666671</v>
      </c>
      <c r="F13" s="29">
        <f>SUM(F4:F12)</f>
        <v>268620.47399999993</v>
      </c>
      <c r="G13" s="29">
        <f t="shared" ref="G13:H13" si="5">SUM(G4:G12)</f>
        <v>38374.353428571412</v>
      </c>
      <c r="H13" s="30">
        <f t="shared" si="5"/>
        <v>230246.12057142853</v>
      </c>
    </row>
    <row r="14" spans="2:10" x14ac:dyDescent="0.35">
      <c r="B14" s="16"/>
    </row>
    <row r="15" spans="2:10" x14ac:dyDescent="0.35">
      <c r="C15" s="14"/>
    </row>
  </sheetData>
  <sortState xmlns:xlrd2="http://schemas.microsoft.com/office/spreadsheetml/2017/richdata2" ref="B4:H12">
    <sortCondition ref="B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B6:L25"/>
  <sheetViews>
    <sheetView showGridLines="0" workbookViewId="0">
      <selection activeCell="F14" sqref="F14"/>
    </sheetView>
  </sheetViews>
  <sheetFormatPr baseColWidth="10" defaultColWidth="11" defaultRowHeight="17.25" x14ac:dyDescent="0.35"/>
  <cols>
    <col min="1" max="2" width="11" style="1"/>
    <col min="3" max="3" width="10" style="1" customWidth="1"/>
    <col min="4" max="4" width="6.5703125" style="1" bestFit="1" customWidth="1"/>
    <col min="5" max="5" width="10.5703125" style="1" bestFit="1" customWidth="1"/>
    <col min="6" max="6" width="8.85546875" style="1" bestFit="1" customWidth="1"/>
    <col min="7" max="16384" width="11" style="1"/>
  </cols>
  <sheetData>
    <row r="6" spans="2:12" x14ac:dyDescent="0.35">
      <c r="D6" s="1">
        <v>2013</v>
      </c>
      <c r="H6" s="1">
        <v>2014</v>
      </c>
      <c r="J6" s="1">
        <v>2015</v>
      </c>
    </row>
    <row r="7" spans="2:12" x14ac:dyDescent="0.35">
      <c r="D7" s="1" t="s">
        <v>29</v>
      </c>
      <c r="E7" s="1" t="s">
        <v>30</v>
      </c>
      <c r="F7" s="1" t="s">
        <v>31</v>
      </c>
      <c r="G7" s="1" t="s">
        <v>29</v>
      </c>
      <c r="H7" s="1" t="s">
        <v>30</v>
      </c>
      <c r="I7" s="1" t="s">
        <v>31</v>
      </c>
      <c r="J7" s="1" t="s">
        <v>29</v>
      </c>
      <c r="K7" s="1" t="s">
        <v>30</v>
      </c>
      <c r="L7" s="1" t="s">
        <v>31</v>
      </c>
    </row>
    <row r="8" spans="2:12" x14ac:dyDescent="0.35">
      <c r="B8" s="1" t="s">
        <v>3</v>
      </c>
      <c r="C8" s="1" t="s">
        <v>15</v>
      </c>
    </row>
    <row r="9" spans="2:12" x14ac:dyDescent="0.35">
      <c r="C9" s="1" t="s">
        <v>21</v>
      </c>
    </row>
    <row r="10" spans="2:12" x14ac:dyDescent="0.35">
      <c r="B10" s="1" t="s">
        <v>4</v>
      </c>
      <c r="C10" s="1" t="s">
        <v>5</v>
      </c>
    </row>
    <row r="11" spans="2:12" x14ac:dyDescent="0.35">
      <c r="B11" s="1" t="s">
        <v>6</v>
      </c>
      <c r="C11" s="1" t="s">
        <v>16</v>
      </c>
    </row>
    <row r="12" spans="2:12" x14ac:dyDescent="0.35">
      <c r="C12" s="1" t="s">
        <v>18</v>
      </c>
    </row>
    <row r="13" spans="2:12" x14ac:dyDescent="0.35">
      <c r="C13" s="1" t="s">
        <v>22</v>
      </c>
    </row>
    <row r="14" spans="2:12" x14ac:dyDescent="0.35">
      <c r="B14" s="1" t="s">
        <v>7</v>
      </c>
      <c r="C14" s="1" t="s">
        <v>17</v>
      </c>
    </row>
    <row r="15" spans="2:12" x14ac:dyDescent="0.35">
      <c r="C15" s="1" t="s">
        <v>23</v>
      </c>
    </row>
    <row r="16" spans="2:12" x14ac:dyDescent="0.35">
      <c r="B16" s="1" t="s">
        <v>8</v>
      </c>
      <c r="C16" s="1" t="s">
        <v>9</v>
      </c>
    </row>
    <row r="17" spans="2:3" x14ac:dyDescent="0.35">
      <c r="B17" s="1" t="s">
        <v>10</v>
      </c>
      <c r="C17" s="1" t="s">
        <v>18</v>
      </c>
    </row>
    <row r="18" spans="2:3" x14ac:dyDescent="0.35">
      <c r="C18" s="1" t="s">
        <v>24</v>
      </c>
    </row>
    <row r="19" spans="2:3" x14ac:dyDescent="0.35">
      <c r="B19" s="1" t="s">
        <v>11</v>
      </c>
      <c r="C19" s="1" t="s">
        <v>19</v>
      </c>
    </row>
    <row r="20" spans="2:3" x14ac:dyDescent="0.35">
      <c r="C20" s="1" t="s">
        <v>25</v>
      </c>
    </row>
    <row r="21" spans="2:3" x14ac:dyDescent="0.35">
      <c r="B21" s="1" t="s">
        <v>12</v>
      </c>
      <c r="C21" s="1" t="s">
        <v>13</v>
      </c>
    </row>
    <row r="22" spans="2:3" x14ac:dyDescent="0.35">
      <c r="B22" s="1" t="s">
        <v>14</v>
      </c>
      <c r="C22" s="1" t="s">
        <v>20</v>
      </c>
    </row>
    <row r="23" spans="2:3" x14ac:dyDescent="0.35">
      <c r="C23" s="1" t="s">
        <v>26</v>
      </c>
    </row>
    <row r="24" spans="2:3" x14ac:dyDescent="0.35">
      <c r="C24" s="1" t="s">
        <v>27</v>
      </c>
    </row>
    <row r="25" spans="2:3" x14ac:dyDescent="0.35">
      <c r="C25" s="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5E8287-F4E5-4394-89C2-CAACC12722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IPV</vt:lpstr>
      <vt:lpstr>Hoja1</vt:lpstr>
      <vt:lpstr>IPV!unpivotone</vt:lpstr>
      <vt:lpstr>unpivotone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José Ignacio González Gómez</cp:lastModifiedBy>
  <dcterms:created xsi:type="dcterms:W3CDTF">2014-02-14T06:20:30Z</dcterms:created>
  <dcterms:modified xsi:type="dcterms:W3CDTF">2024-11-29T12:30:52Z</dcterms:modified>
</cp:coreProperties>
</file>